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ikcucc-my.sharepoint.com/personal/m_ouellette_ikcucc_onmicrosoft_com/Documents/Comp Guidelines/"/>
    </mc:Choice>
  </mc:AlternateContent>
  <xr:revisionPtr revIDLastSave="0" documentId="8_{3918B23C-E677-4702-86CD-104ECE020C30}" xr6:coauthVersionLast="47" xr6:coauthVersionMax="47" xr10:uidLastSave="{00000000-0000-0000-0000-000000000000}"/>
  <bookViews>
    <workbookView xWindow="-108" yWindow="-108" windowWidth="23256" windowHeight="12456" xr2:uid="{BBD3405B-B5EA-064A-9E19-835C1DF705EA}"/>
  </bookViews>
  <sheets>
    <sheet name="Clergy Compensation Worksheet" sheetId="1" r:id="rId1"/>
    <sheet name="Churches with parsonages ONLY"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2" l="1"/>
  <c r="C24" i="2"/>
  <c r="C32" i="2" s="1"/>
  <c r="C16" i="2"/>
  <c r="C17" i="2" s="1"/>
  <c r="C31" i="2" s="1"/>
  <c r="B23" i="1"/>
  <c r="B13" i="1"/>
  <c r="B19" i="1" s="1"/>
  <c r="C33" i="2" l="1"/>
</calcChain>
</file>

<file path=xl/sharedStrings.xml><?xml version="1.0" encoding="utf-8"?>
<sst xmlns="http://schemas.openxmlformats.org/spreadsheetml/2006/main" count="50" uniqueCount="46">
  <si>
    <t>Experience Modifier</t>
  </si>
  <si>
    <t>Clergy Hourly Rate</t>
  </si>
  <si>
    <t>Clergy Benefits</t>
  </si>
  <si>
    <t>IKC Clergy Compensation Worksheet</t>
  </si>
  <si>
    <t>Clergy Weekly Hours</t>
  </si>
  <si>
    <t>Enter 0-40</t>
  </si>
  <si>
    <t>Social Security/Medicare Match</t>
  </si>
  <si>
    <t xml:space="preserve">All churches have limits on what they can afford.  The IKC believes that churches should pay all called clergy a fair wage.  Churches should manage their budget by determining how many clergy hours per week they can afford in their budget.  </t>
  </si>
  <si>
    <t xml:space="preserve">Larger churches have greater complexity, and have a greater capacity to pay called clergy.                    Use 10% for churches with 51-100 average weekly attendance + community engagement.          Use 20% for churches with 101-200 average weekly attendance + community engagement.        Use 30% for churches with over 200 average weekly attendance + community engagement.  </t>
  </si>
  <si>
    <t>Modified Hourly Rate</t>
  </si>
  <si>
    <t>Under IRS regulations, ordained clergy are considered "self employed", so the church does not pay the employer portion of FICA (6.2%) or Medicare (1.45%) taxes.  Called clergy must also pay the "employer" portion of these taxes as part of their annual federal tax.  Churches should compensate ordained clergy an additional 7.65% of of the Modified Hourly Rate to reimburse for these taxes.</t>
  </si>
  <si>
    <t>Weekly Pastoral Engagement</t>
  </si>
  <si>
    <r>
      <t xml:space="preserve">The modified hourly rate is the suggested minimum clergy pay before benefits, computed as:       The Base Hourly Rate </t>
    </r>
    <r>
      <rPr>
        <b/>
        <sz val="12"/>
        <color theme="1"/>
        <rFont val="Calibri"/>
        <family val="2"/>
        <scheme val="minor"/>
      </rPr>
      <t>plus</t>
    </r>
    <r>
      <rPr>
        <sz val="12"/>
        <color theme="1"/>
        <rFont val="Calibri"/>
        <family val="2"/>
        <scheme val="minor"/>
      </rPr>
      <t xml:space="preserve">                                                                                                                                The hourly rate value of the clergy experience (Base Hourly Rate x Experience Modifier %) </t>
    </r>
    <r>
      <rPr>
        <b/>
        <sz val="12"/>
        <color theme="1"/>
        <rFont val="Calibri"/>
        <family val="2"/>
        <scheme val="minor"/>
      </rPr>
      <t>plus</t>
    </r>
    <r>
      <rPr>
        <sz val="12"/>
        <color theme="1"/>
        <rFont val="Calibri"/>
        <family val="2"/>
        <scheme val="minor"/>
      </rPr>
      <t xml:space="preserve">   The hourly rate value of the church size and engagement (Base Hourly Rate x Weekly Pastoral Engagement %).</t>
    </r>
  </si>
  <si>
    <t>Enter 0-30%</t>
  </si>
  <si>
    <r>
      <t xml:space="preserve">The clergy hourly rate is the minimum hourly rate a church should pay their called clergy for salary, housing allowance, and benefits.  The IKC believes this rate is fair to both the clergy and the church.  (Computed as the Modified Hourly Rate </t>
    </r>
    <r>
      <rPr>
        <b/>
        <sz val="12"/>
        <color theme="1"/>
        <rFont val="Calibri"/>
        <family val="2"/>
        <scheme val="minor"/>
      </rPr>
      <t>plus</t>
    </r>
    <r>
      <rPr>
        <sz val="12"/>
        <color theme="1"/>
        <rFont val="Calibri"/>
        <family val="2"/>
        <scheme val="minor"/>
      </rPr>
      <t xml:space="preserve"> an additional 37.65% of the Clergy Hourly Rate for benefits and SS/Medicare match.)</t>
    </r>
  </si>
  <si>
    <t>Salary Basis Hourly Rate</t>
  </si>
  <si>
    <t>Clergy Total Compensation</t>
  </si>
  <si>
    <t>The IKC has analyzed clergy pay in the Great Lakes region.  This rate has been determined by the IKC to be a base hourly rate that is fair for both congregations and clergy.</t>
  </si>
  <si>
    <t xml:space="preserve">We all value experience.  Experienced clergy bring tools to a church that inexperienced clergy haven't yet developed.  Churches should increase the base hourly rate by 1% for every year of experience, up to 30 years </t>
  </si>
  <si>
    <t>This worksheet is intented to be used by congregations and clergy to help agreeing to fair compensation for the clergy and the church.  The worksheet is not the definitive answer to this complex question.  This is a tool to be used collaboratively by churches and clergy.  Churches with parsonages should also complete the Clergy Compensation Housing Worksheet.</t>
  </si>
  <si>
    <t>This is the annual cost to the church for the clergy called for the Clergy Weekly Hours.  Churches should use this for annual budgeting.  Clergy should not be paid the hourly rate.  Clergy should be paid treated as salaried employees with the target work hours being the Clergy Weekly Hours. (Computed as Clergy Hourly Rate x Clergy Weekly Hours x 52 weeks.)</t>
  </si>
  <si>
    <t xml:space="preserve">The IKC believes that called  clergy who have standing with the IKC are entitled to compensation for benefits including health insurance, disability insurance, and retirement.  The IKC has determined that 30% benefits applied to the Modified Hourly Rate is fair for both clergy and congregations, and is consistent with typical fringe benefit costs.  </t>
  </si>
  <si>
    <t xml:space="preserve">IKC Clergy Compensation Housing Worksheet </t>
  </si>
  <si>
    <t>THIS WORKSHEET SHOULD ONLY BE USED FOR CONGREGATIONS WITH PARSONAGES</t>
  </si>
  <si>
    <t>Some churches provide a parsonage or other housing to their pastor.  Each parsonage situation is unique.  Parsonages can be furnished or unfurnished, churches may or may not pay expenses such as utilities and yard care.  Churches can also provide some compensation to compensate clergy for the equity that comes with owning their own home.</t>
  </si>
  <si>
    <t>Section 1:  Value of Church Provided Housing</t>
  </si>
  <si>
    <t xml:space="preserve">This section of  this worksheet should be used to determine the value of any church provided housing to the pastor. The church and pastor should work together to determine a fair value for the provided housing.  </t>
  </si>
  <si>
    <t xml:space="preserve">All values should be entered as monthly amounts.  Not all lines will apply; use as appropriate. </t>
  </si>
  <si>
    <t xml:space="preserve">Fair market rent </t>
  </si>
  <si>
    <t>Consider other rents in your area.  Factor in whether the housing is furnished or unfurnished.  Be realistic about market value when factoring the location and condition of the parsonage.</t>
  </si>
  <si>
    <t>Monthly utility cost, if provided by the church</t>
  </si>
  <si>
    <t>Lawn care and snow removal if provided</t>
  </si>
  <si>
    <t>Total Monthly Value</t>
  </si>
  <si>
    <t>Total Annual Parsonage Value</t>
  </si>
  <si>
    <t>Section 2:  Housing Equity</t>
  </si>
  <si>
    <t>This section of the worksheet should be used to discern about the lost equity a pastor absorbs when living in church provided housing.  A housing equity allowance is intended to provide for housing at a later date by providing funding for equity lost when a pastor lives in a church-provided parsonage. Providing an annual payment equal to 3% of Total Clergy Compensation gives the pastor the ability to build an adequate equity fund for future housing needs.</t>
  </si>
  <si>
    <t>Total Clergy Compensation</t>
  </si>
  <si>
    <t>From the Total Compensation Worksheet</t>
  </si>
  <si>
    <t>Housing Equity Payment</t>
  </si>
  <si>
    <t>3% of Total Clergy Compensation</t>
  </si>
  <si>
    <t>Section 3:  Revised Total Clergy Compensation</t>
  </si>
  <si>
    <t>This section computes the Recommended Minimum Total Clergy Compensation for Clergy that receive church provided housing.</t>
  </si>
  <si>
    <t>Subtracts from Total Clergy Compensation</t>
  </si>
  <si>
    <t>Church Housing Equity Payment to Clergy</t>
  </si>
  <si>
    <t>Adds to Total Clergy Compensation</t>
  </si>
  <si>
    <t>Total Clergy Compensation for Clergy with Church Provided 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</si>
</sst>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00"/>
    <numFmt numFmtId="166" formatCode="&quot;$&quot;#,##0"/>
  </numFmts>
  <fonts count="7" x14ac:knownFonts="1">
    <font>
      <sz val="12"/>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i/>
      <sz val="10"/>
      <color theme="1"/>
      <name val="Calibri"/>
      <family val="2"/>
      <scheme val="minor"/>
    </font>
    <font>
      <i/>
      <sz val="8"/>
      <color theme="1"/>
      <name val="Calibri"/>
      <family val="2"/>
      <scheme val="minor"/>
    </font>
    <font>
      <b/>
      <sz val="16"/>
      <color theme="1"/>
      <name val="Calibri"/>
      <family val="2"/>
      <scheme val="minor"/>
    </font>
  </fonts>
  <fills count="2">
    <fill>
      <patternFill patternType="none"/>
    </fill>
    <fill>
      <patternFill patternType="gray125"/>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9">
    <xf numFmtId="0" fontId="0" fillId="0" borderId="0" xfId="0"/>
    <xf numFmtId="0" fontId="0" fillId="0" borderId="0" xfId="0" applyAlignment="1">
      <alignment wrapText="1"/>
    </xf>
    <xf numFmtId="0" fontId="2" fillId="0" borderId="0" xfId="0" applyFont="1" applyAlignment="1">
      <alignment wrapText="1"/>
    </xf>
    <xf numFmtId="9" fontId="2" fillId="0" borderId="0" xfId="2" applyFont="1" applyAlignment="1">
      <alignment wrapText="1"/>
    </xf>
    <xf numFmtId="9" fontId="0" fillId="0" borderId="0" xfId="2" applyFont="1" applyAlignment="1">
      <alignment wrapText="1"/>
    </xf>
    <xf numFmtId="44" fontId="2" fillId="0" borderId="0" xfId="1" applyFont="1" applyAlignment="1">
      <alignment wrapText="1"/>
    </xf>
    <xf numFmtId="44" fontId="0" fillId="0" borderId="0" xfId="1" applyFont="1" applyAlignment="1">
      <alignment wrapText="1"/>
    </xf>
    <xf numFmtId="164" fontId="2" fillId="0" borderId="0" xfId="1" applyNumberFormat="1" applyFont="1" applyAlignment="1">
      <alignment wrapText="1"/>
    </xf>
    <xf numFmtId="0" fontId="4" fillId="0" borderId="0" xfId="0" applyFont="1" applyAlignment="1">
      <alignment horizontal="right" wrapText="1"/>
    </xf>
    <xf numFmtId="9" fontId="1" fillId="0" borderId="0" xfId="2" applyFont="1" applyBorder="1" applyAlignment="1">
      <alignment wrapText="1"/>
    </xf>
    <xf numFmtId="0" fontId="3" fillId="0" borderId="0" xfId="0" applyFont="1" applyAlignment="1">
      <alignment wrapText="1"/>
    </xf>
    <xf numFmtId="165" fontId="2" fillId="0" borderId="0" xfId="1" applyNumberFormat="1" applyFont="1" applyAlignment="1">
      <alignment horizontal="center" wrapText="1"/>
    </xf>
    <xf numFmtId="9" fontId="0" fillId="0" borderId="0" xfId="2" applyFont="1" applyAlignment="1">
      <alignment horizontal="center" wrapText="1"/>
    </xf>
    <xf numFmtId="0" fontId="5" fillId="0" borderId="0" xfId="0" applyFont="1" applyAlignment="1">
      <alignment horizontal="center" wrapText="1"/>
    </xf>
    <xf numFmtId="9" fontId="5" fillId="0" borderId="0" xfId="2" applyFont="1" applyAlignment="1">
      <alignment horizontal="center" wrapText="1"/>
    </xf>
    <xf numFmtId="10" fontId="2" fillId="0" borderId="0" xfId="2" applyNumberFormat="1" applyFont="1" applyBorder="1" applyAlignment="1">
      <alignment horizontal="center" wrapText="1"/>
    </xf>
    <xf numFmtId="9" fontId="2" fillId="0" borderId="0" xfId="2" applyFont="1" applyBorder="1" applyAlignment="1">
      <alignment horizontal="center" wrapText="1"/>
    </xf>
    <xf numFmtId="166" fontId="2" fillId="0" borderId="0" xfId="1" applyNumberFormat="1" applyFont="1" applyAlignment="1">
      <alignment horizontal="center" wrapText="1"/>
    </xf>
    <xf numFmtId="165" fontId="2" fillId="0" borderId="0" xfId="1" applyNumberFormat="1" applyFont="1" applyBorder="1" applyAlignment="1">
      <alignment horizontal="center" wrapText="1"/>
    </xf>
    <xf numFmtId="0" fontId="2" fillId="0" borderId="0" xfId="0" applyFont="1" applyAlignment="1">
      <alignment horizontal="left" wrapText="1"/>
    </xf>
    <xf numFmtId="0" fontId="6" fillId="0" borderId="0" xfId="0" applyFont="1" applyAlignment="1">
      <alignment wrapText="1"/>
    </xf>
    <xf numFmtId="0" fontId="0" fillId="0" borderId="0" xfId="0" applyAlignment="1">
      <alignment horizontal="left" wrapText="1"/>
    </xf>
    <xf numFmtId="0" fontId="3" fillId="0" borderId="0" xfId="0" applyFont="1" applyAlignment="1">
      <alignment horizontal="center"/>
    </xf>
    <xf numFmtId="164" fontId="0" fillId="0" borderId="0" xfId="1" applyNumberFormat="1" applyFont="1"/>
    <xf numFmtId="0" fontId="0" fillId="0" borderId="0" xfId="0" applyAlignment="1">
      <alignment horizontal="center" wrapText="1"/>
    </xf>
    <xf numFmtId="164" fontId="0" fillId="0" borderId="0" xfId="1" applyNumberFormat="1" applyFont="1" applyAlignment="1">
      <alignment wrapText="1"/>
    </xf>
    <xf numFmtId="0" fontId="2" fillId="0" borderId="0" xfId="0" applyFont="1"/>
    <xf numFmtId="164" fontId="0" fillId="0" borderId="1" xfId="1" applyNumberFormat="1" applyFont="1" applyBorder="1" applyProtection="1">
      <protection locked="0"/>
    </xf>
    <xf numFmtId="164" fontId="0" fillId="0" borderId="0" xfId="1" applyNumberFormat="1" applyFont="1" applyBorder="1"/>
    <xf numFmtId="0" fontId="2" fillId="0" borderId="0" xfId="0" applyFont="1" applyAlignment="1">
      <alignment horizontal="left"/>
    </xf>
    <xf numFmtId="164" fontId="2" fillId="0" borderId="0" xfId="1" applyNumberFormat="1" applyFont="1"/>
    <xf numFmtId="0" fontId="0" fillId="0" borderId="5" xfId="0" applyBorder="1"/>
    <xf numFmtId="164" fontId="0" fillId="0" borderId="6" xfId="1" applyNumberFormat="1" applyFont="1" applyBorder="1"/>
    <xf numFmtId="9" fontId="1" fillId="0" borderId="1" xfId="2" applyFont="1" applyBorder="1" applyAlignment="1" applyProtection="1">
      <alignment horizontal="center" wrapText="1"/>
      <protection locked="0"/>
    </xf>
    <xf numFmtId="1" fontId="0" fillId="0" borderId="1" xfId="2" applyNumberFormat="1" applyFont="1" applyBorder="1" applyAlignment="1" applyProtection="1">
      <alignment horizontal="center" wrapText="1"/>
      <protection locked="0"/>
    </xf>
    <xf numFmtId="0" fontId="0" fillId="0" borderId="0" xfId="0" applyAlignment="1">
      <alignment horizontal="left" wrapText="1"/>
    </xf>
    <xf numFmtId="0" fontId="6" fillId="0" borderId="0" xfId="0" applyFont="1" applyAlignment="1">
      <alignment horizontal="center" wrapText="1"/>
    </xf>
    <xf numFmtId="0" fontId="0" fillId="0" borderId="0" xfId="0" applyAlignment="1">
      <alignment horizontal="center" wrapText="1"/>
    </xf>
    <xf numFmtId="0" fontId="6" fillId="0" borderId="0" xfId="0" applyFont="1" applyAlignment="1">
      <alignment horizontal="center"/>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2" fillId="0" borderId="0" xfId="0" applyFont="1" applyAlignment="1">
      <alignment horizontal="left" wrapText="1"/>
    </xf>
    <xf numFmtId="0" fontId="0" fillId="0" borderId="0" xfId="0" applyAlignment="1">
      <alignment wrapText="1"/>
    </xf>
    <xf numFmtId="0" fontId="2" fillId="0" borderId="0" xfId="0" applyFont="1" applyAlignment="1">
      <alignment horizontal="center"/>
    </xf>
    <xf numFmtId="0" fontId="2" fillId="0" borderId="0" xfId="0" applyFont="1"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B26D5-66F8-F146-B06F-0346A92EB25E}">
  <sheetPr>
    <pageSetUpPr fitToPage="1"/>
  </sheetPr>
  <dimension ref="A1:D24"/>
  <sheetViews>
    <sheetView tabSelected="1" zoomScale="150" workbookViewId="0">
      <selection activeCell="B7" sqref="B7"/>
    </sheetView>
  </sheetViews>
  <sheetFormatPr defaultColWidth="11.19921875" defaultRowHeight="15.6" x14ac:dyDescent="0.3"/>
  <cols>
    <col min="1" max="1" width="22.69921875" style="1" customWidth="1"/>
    <col min="2" max="2" width="9.296875" style="12" customWidth="1"/>
    <col min="3" max="3" width="3" style="4" customWidth="1"/>
    <col min="4" max="4" width="79.69921875" style="6" customWidth="1"/>
  </cols>
  <sheetData>
    <row r="1" spans="1:4" ht="24" customHeight="1" x14ac:dyDescent="0.4">
      <c r="A1" s="36" t="s">
        <v>3</v>
      </c>
      <c r="B1" s="36"/>
      <c r="C1" s="36"/>
      <c r="D1" s="36"/>
    </row>
    <row r="2" spans="1:4" ht="9" customHeight="1" x14ac:dyDescent="0.3"/>
    <row r="3" spans="1:4" ht="48" customHeight="1" x14ac:dyDescent="0.3">
      <c r="A3" s="35" t="s">
        <v>19</v>
      </c>
      <c r="B3" s="35"/>
      <c r="C3" s="35"/>
      <c r="D3" s="35"/>
    </row>
    <row r="4" spans="1:4" ht="10.95" customHeight="1" x14ac:dyDescent="0.3"/>
    <row r="5" spans="1:4" ht="37.950000000000003" customHeight="1" x14ac:dyDescent="0.3">
      <c r="A5" s="2" t="s">
        <v>15</v>
      </c>
      <c r="B5" s="11">
        <v>27</v>
      </c>
      <c r="C5" s="5"/>
      <c r="D5" s="1" t="s">
        <v>17</v>
      </c>
    </row>
    <row r="6" spans="1:4" ht="12" customHeight="1" thickBot="1" x14ac:dyDescent="0.35"/>
    <row r="7" spans="1:4" ht="55.05" customHeight="1" thickBot="1" x14ac:dyDescent="0.35">
      <c r="A7" s="2" t="s">
        <v>0</v>
      </c>
      <c r="B7" s="33">
        <v>0</v>
      </c>
      <c r="C7" s="9"/>
      <c r="D7" s="1" t="s">
        <v>18</v>
      </c>
    </row>
    <row r="8" spans="1:4" ht="12" customHeight="1" x14ac:dyDescent="0.3">
      <c r="B8" s="13" t="s">
        <v>13</v>
      </c>
    </row>
    <row r="9" spans="1:4" ht="10.050000000000001" customHeight="1" thickBot="1" x14ac:dyDescent="0.35">
      <c r="B9" s="13"/>
    </row>
    <row r="10" spans="1:4" ht="70.95" customHeight="1" thickBot="1" x14ac:dyDescent="0.35">
      <c r="A10" s="2" t="s">
        <v>11</v>
      </c>
      <c r="B10" s="33">
        <v>0</v>
      </c>
      <c r="C10" s="9"/>
      <c r="D10" s="1" t="s">
        <v>8</v>
      </c>
    </row>
    <row r="11" spans="1:4" ht="12" customHeight="1" x14ac:dyDescent="0.3">
      <c r="A11" s="8"/>
      <c r="B11" s="13" t="s">
        <v>13</v>
      </c>
    </row>
    <row r="12" spans="1:4" ht="12" customHeight="1" x14ac:dyDescent="0.3">
      <c r="A12" s="8"/>
      <c r="B12" s="13"/>
    </row>
    <row r="13" spans="1:4" ht="81" customHeight="1" x14ac:dyDescent="0.3">
      <c r="A13" s="19" t="s">
        <v>9</v>
      </c>
      <c r="B13" s="11">
        <f>B5+(B5*B7)+(B5*B10)</f>
        <v>27</v>
      </c>
      <c r="D13" s="1" t="s">
        <v>12</v>
      </c>
    </row>
    <row r="14" spans="1:4" ht="10.050000000000001" customHeight="1" x14ac:dyDescent="0.3">
      <c r="A14" s="8"/>
      <c r="B14" s="13"/>
    </row>
    <row r="15" spans="1:4" ht="67.95" customHeight="1" x14ac:dyDescent="0.3">
      <c r="A15" s="2" t="s">
        <v>2</v>
      </c>
      <c r="B15" s="16">
        <v>0.3</v>
      </c>
      <c r="C15" s="3"/>
      <c r="D15" s="1" t="s">
        <v>21</v>
      </c>
    </row>
    <row r="16" spans="1:4" ht="12" customHeight="1" x14ac:dyDescent="0.3"/>
    <row r="17" spans="1:4" ht="81" customHeight="1" x14ac:dyDescent="0.3">
      <c r="A17" s="2" t="s">
        <v>6</v>
      </c>
      <c r="B17" s="15">
        <v>7.6499999999999999E-2</v>
      </c>
      <c r="D17" s="1" t="s">
        <v>10</v>
      </c>
    </row>
    <row r="18" spans="1:4" ht="12" customHeight="1" x14ac:dyDescent="0.3">
      <c r="B18" s="14"/>
    </row>
    <row r="19" spans="1:4" ht="72" customHeight="1" x14ac:dyDescent="0.3">
      <c r="A19" s="2" t="s">
        <v>1</v>
      </c>
      <c r="B19" s="18">
        <f>(B13)*(1+B15+B17)</f>
        <v>37.165500000000002</v>
      </c>
      <c r="C19" s="5"/>
      <c r="D19" s="1" t="s">
        <v>14</v>
      </c>
    </row>
    <row r="20" spans="1:4" ht="12" customHeight="1" thickBot="1" x14ac:dyDescent="0.4">
      <c r="A20" s="10"/>
      <c r="B20" s="18"/>
      <c r="C20" s="5"/>
      <c r="D20" s="1"/>
    </row>
    <row r="21" spans="1:4" ht="52.95" customHeight="1" thickBot="1" x14ac:dyDescent="0.35">
      <c r="A21" s="2" t="s">
        <v>4</v>
      </c>
      <c r="B21" s="34">
        <v>0</v>
      </c>
      <c r="C21" s="5"/>
      <c r="D21" s="6" t="s">
        <v>7</v>
      </c>
    </row>
    <row r="22" spans="1:4" ht="12" customHeight="1" x14ac:dyDescent="0.3">
      <c r="A22" s="2"/>
      <c r="B22" s="14" t="s">
        <v>5</v>
      </c>
      <c r="C22" s="5"/>
      <c r="D22" s="1"/>
    </row>
    <row r="23" spans="1:4" ht="73.05" customHeight="1" x14ac:dyDescent="0.4">
      <c r="A23" s="20" t="s">
        <v>16</v>
      </c>
      <c r="B23" s="17" t="str">
        <f>IF(B21&gt;0,B21*B19*52," ")</f>
        <v xml:space="preserve"> </v>
      </c>
      <c r="C23" s="7"/>
      <c r="D23" s="2" t="s">
        <v>20</v>
      </c>
    </row>
    <row r="24" spans="1:4" ht="10.95" customHeight="1" x14ac:dyDescent="0.4">
      <c r="A24" s="20"/>
      <c r="B24" s="17"/>
      <c r="C24" s="7"/>
      <c r="D24" s="1"/>
    </row>
  </sheetData>
  <sheetProtection sheet="1" objects="1" scenarios="1" selectLockedCells="1"/>
  <mergeCells count="2">
    <mergeCell ref="A3:D3"/>
    <mergeCell ref="A1:D1"/>
  </mergeCells>
  <pageMargins left="0.7" right="0.7" top="0.75" bottom="0.75" header="0.3" footer="0.3"/>
  <pageSetup scale="74"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0C137-464E-4F41-9B06-639099E6015C}">
  <dimension ref="A1:F34"/>
  <sheetViews>
    <sheetView zoomScale="150" zoomScaleNormal="150" workbookViewId="0">
      <selection activeCell="C12" sqref="C12"/>
    </sheetView>
  </sheetViews>
  <sheetFormatPr defaultColWidth="11.19921875" defaultRowHeight="15.6" x14ac:dyDescent="0.3"/>
  <cols>
    <col min="1" max="1" width="13.69921875" customWidth="1"/>
    <col min="2" max="2" width="39.296875" customWidth="1"/>
    <col min="4" max="4" width="4" customWidth="1"/>
    <col min="5" max="5" width="44.69921875" customWidth="1"/>
    <col min="6" max="6" width="2.296875" customWidth="1"/>
  </cols>
  <sheetData>
    <row r="1" spans="1:6" ht="21" x14ac:dyDescent="0.4">
      <c r="B1" s="38" t="s">
        <v>22</v>
      </c>
      <c r="C1" s="38"/>
      <c r="D1" s="38"/>
      <c r="E1" s="38"/>
      <c r="F1" s="38"/>
    </row>
    <row r="2" spans="1:6" ht="18.600000000000001" thickBot="1" x14ac:dyDescent="0.4">
      <c r="B2" s="22"/>
      <c r="C2" s="22"/>
      <c r="D2" s="22"/>
      <c r="E2" s="22"/>
      <c r="F2" s="22"/>
    </row>
    <row r="3" spans="1:6" ht="18" x14ac:dyDescent="0.35">
      <c r="B3" s="39" t="s">
        <v>23</v>
      </c>
      <c r="C3" s="40"/>
      <c r="D3" s="40"/>
      <c r="E3" s="40"/>
      <c r="F3" s="41"/>
    </row>
    <row r="4" spans="1:6" ht="9" customHeight="1" x14ac:dyDescent="0.3">
      <c r="B4" s="31"/>
      <c r="C4" s="28"/>
      <c r="D4" s="28"/>
      <c r="F4" s="32"/>
    </row>
    <row r="5" spans="1:6" ht="55.05" customHeight="1" thickBot="1" x14ac:dyDescent="0.35">
      <c r="B5" s="42" t="s">
        <v>24</v>
      </c>
      <c r="C5" s="43"/>
      <c r="D5" s="43"/>
      <c r="E5" s="43"/>
      <c r="F5" s="44"/>
    </row>
    <row r="6" spans="1:6" x14ac:dyDescent="0.3">
      <c r="B6" s="21"/>
      <c r="C6" s="21"/>
      <c r="D6" s="21"/>
      <c r="E6" s="21"/>
      <c r="F6" s="21"/>
    </row>
    <row r="7" spans="1:6" x14ac:dyDescent="0.3">
      <c r="B7" s="45" t="s">
        <v>25</v>
      </c>
      <c r="C7" s="35"/>
      <c r="D7" s="35"/>
      <c r="E7" s="35"/>
      <c r="F7" s="35"/>
    </row>
    <row r="8" spans="1:6" ht="31.95" customHeight="1" x14ac:dyDescent="0.3">
      <c r="B8" s="46" t="s">
        <v>26</v>
      </c>
      <c r="C8" s="46"/>
      <c r="D8" s="46"/>
      <c r="E8" s="46"/>
      <c r="F8" s="46"/>
    </row>
    <row r="9" spans="1:6" x14ac:dyDescent="0.3">
      <c r="B9" s="24"/>
      <c r="C9" s="1"/>
      <c r="D9" s="25"/>
      <c r="E9" s="1"/>
      <c r="F9" s="25"/>
    </row>
    <row r="10" spans="1:6" x14ac:dyDescent="0.3">
      <c r="B10" s="37" t="s">
        <v>27</v>
      </c>
      <c r="C10" s="37"/>
      <c r="D10" s="37"/>
      <c r="E10" s="37"/>
      <c r="F10" s="37"/>
    </row>
    <row r="11" spans="1:6" ht="16.2" thickBot="1" x14ac:dyDescent="0.35">
      <c r="A11" s="26"/>
      <c r="B11" s="47"/>
      <c r="C11" s="47"/>
      <c r="D11" s="47"/>
      <c r="E11" s="47"/>
      <c r="F11" s="47"/>
    </row>
    <row r="12" spans="1:6" ht="63" thickBot="1" x14ac:dyDescent="0.35">
      <c r="B12" t="s">
        <v>28</v>
      </c>
      <c r="C12" s="27"/>
      <c r="D12" s="23"/>
      <c r="E12" s="1" t="s">
        <v>29</v>
      </c>
      <c r="F12" s="28"/>
    </row>
    <row r="13" spans="1:6" ht="16.2" thickBot="1" x14ac:dyDescent="0.35">
      <c r="B13" t="s">
        <v>30</v>
      </c>
      <c r="C13" s="27"/>
      <c r="D13" s="23"/>
      <c r="F13" s="28"/>
    </row>
    <row r="14" spans="1:6" ht="16.2" thickBot="1" x14ac:dyDescent="0.35">
      <c r="B14" t="s">
        <v>31</v>
      </c>
      <c r="C14" s="27"/>
      <c r="D14" s="23"/>
      <c r="F14" s="28"/>
    </row>
    <row r="15" spans="1:6" x14ac:dyDescent="0.3">
      <c r="C15" s="23"/>
      <c r="D15" s="23"/>
      <c r="F15" s="23"/>
    </row>
    <row r="16" spans="1:6" x14ac:dyDescent="0.3">
      <c r="B16" s="29" t="s">
        <v>32</v>
      </c>
      <c r="C16" s="23">
        <f>SUM(C12:C14)</f>
        <v>0</v>
      </c>
      <c r="D16" s="23"/>
      <c r="E16" s="29"/>
      <c r="F16" s="23"/>
    </row>
    <row r="17" spans="2:6" x14ac:dyDescent="0.3">
      <c r="B17" s="26" t="s">
        <v>33</v>
      </c>
      <c r="C17" s="30">
        <f>C16*12</f>
        <v>0</v>
      </c>
      <c r="D17" s="30"/>
      <c r="E17" s="26"/>
      <c r="F17" s="30"/>
    </row>
    <row r="18" spans="2:6" x14ac:dyDescent="0.3">
      <c r="C18" s="23"/>
      <c r="D18" s="23"/>
      <c r="F18" s="23"/>
    </row>
    <row r="19" spans="2:6" x14ac:dyDescent="0.3">
      <c r="C19" s="23"/>
      <c r="D19" s="23"/>
      <c r="F19" s="23"/>
    </row>
    <row r="20" spans="2:6" x14ac:dyDescent="0.3">
      <c r="B20" s="45" t="s">
        <v>34</v>
      </c>
      <c r="C20" s="45"/>
      <c r="D20" s="45"/>
      <c r="E20" s="45"/>
      <c r="F20" s="45"/>
    </row>
    <row r="21" spans="2:6" ht="64.95" customHeight="1" x14ac:dyDescent="0.3">
      <c r="B21" s="46" t="s">
        <v>35</v>
      </c>
      <c r="C21" s="46"/>
      <c r="D21" s="46"/>
      <c r="E21" s="46"/>
      <c r="F21" s="19"/>
    </row>
    <row r="22" spans="2:6" ht="16.2" thickBot="1" x14ac:dyDescent="0.35">
      <c r="C22" s="23"/>
      <c r="D22" s="23"/>
      <c r="F22" s="23"/>
    </row>
    <row r="23" spans="2:6" ht="16.2" thickBot="1" x14ac:dyDescent="0.35">
      <c r="B23" t="s">
        <v>36</v>
      </c>
      <c r="C23" s="27"/>
      <c r="D23" s="23"/>
      <c r="E23" t="s">
        <v>37</v>
      </c>
      <c r="F23" s="23"/>
    </row>
    <row r="24" spans="2:6" x14ac:dyDescent="0.3">
      <c r="B24" t="s">
        <v>38</v>
      </c>
      <c r="C24" s="23">
        <f>C23*0.03</f>
        <v>0</v>
      </c>
      <c r="D24" s="23"/>
      <c r="E24" t="s">
        <v>39</v>
      </c>
      <c r="F24" s="23"/>
    </row>
    <row r="25" spans="2:6" x14ac:dyDescent="0.3">
      <c r="C25" s="23"/>
      <c r="D25" s="23"/>
      <c r="F25" s="23"/>
    </row>
    <row r="26" spans="2:6" x14ac:dyDescent="0.3">
      <c r="C26" s="23"/>
      <c r="D26" s="23"/>
      <c r="F26" s="23"/>
    </row>
    <row r="27" spans="2:6" x14ac:dyDescent="0.3">
      <c r="B27" s="26" t="s">
        <v>40</v>
      </c>
      <c r="C27" s="23"/>
      <c r="D27" s="23"/>
      <c r="F27" s="23"/>
    </row>
    <row r="28" spans="2:6" ht="31.95" customHeight="1" x14ac:dyDescent="0.3">
      <c r="B28" s="46" t="s">
        <v>41</v>
      </c>
      <c r="C28" s="48"/>
      <c r="D28" s="48"/>
      <c r="E28" s="48"/>
      <c r="F28" s="23"/>
    </row>
    <row r="29" spans="2:6" x14ac:dyDescent="0.3">
      <c r="C29" s="23"/>
      <c r="D29" s="23"/>
      <c r="F29" s="23"/>
    </row>
    <row r="30" spans="2:6" x14ac:dyDescent="0.3">
      <c r="B30" t="s">
        <v>36</v>
      </c>
      <c r="C30" s="23">
        <f>C23</f>
        <v>0</v>
      </c>
      <c r="D30" s="23"/>
      <c r="E30" t="s">
        <v>37</v>
      </c>
      <c r="F30" s="23"/>
    </row>
    <row r="31" spans="2:6" x14ac:dyDescent="0.3">
      <c r="B31" t="s">
        <v>33</v>
      </c>
      <c r="C31" s="23">
        <f>C17</f>
        <v>0</v>
      </c>
      <c r="D31" s="23"/>
      <c r="E31" t="s">
        <v>42</v>
      </c>
      <c r="F31" s="23"/>
    </row>
    <row r="32" spans="2:6" x14ac:dyDescent="0.3">
      <c r="B32" t="s">
        <v>43</v>
      </c>
      <c r="C32" s="23">
        <f>C24</f>
        <v>0</v>
      </c>
      <c r="D32" s="23"/>
      <c r="E32" t="s">
        <v>44</v>
      </c>
      <c r="F32" s="23"/>
    </row>
    <row r="33" spans="2:6" ht="36" x14ac:dyDescent="0.35">
      <c r="B33" s="10" t="s">
        <v>45</v>
      </c>
      <c r="C33" s="30">
        <f>C30-C31+C32</f>
        <v>0</v>
      </c>
      <c r="D33" s="23"/>
      <c r="F33" s="23"/>
    </row>
    <row r="34" spans="2:6" x14ac:dyDescent="0.3">
      <c r="C34" s="23"/>
      <c r="D34" s="23"/>
      <c r="F34" s="23"/>
    </row>
  </sheetData>
  <mergeCells count="11">
    <mergeCell ref="B11:D11"/>
    <mergeCell ref="E11:F11"/>
    <mergeCell ref="B20:F20"/>
    <mergeCell ref="B21:E21"/>
    <mergeCell ref="B28:E28"/>
    <mergeCell ref="B10:F10"/>
    <mergeCell ref="B1:F1"/>
    <mergeCell ref="B3:F3"/>
    <mergeCell ref="B5:F5"/>
    <mergeCell ref="B7:F7"/>
    <mergeCell ref="B8:F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Clergy Compensation Worksheet</vt:lpstr>
      <vt:lpstr>Churches with parsonages 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Andres</dc:creator>
  <cp:lastModifiedBy>Monica Ouellette</cp:lastModifiedBy>
  <cp:lastPrinted>2024-04-26T20:59:07Z</cp:lastPrinted>
  <dcterms:created xsi:type="dcterms:W3CDTF">2022-12-21T22:11:39Z</dcterms:created>
  <dcterms:modified xsi:type="dcterms:W3CDTF">2024-08-27T13:09:34Z</dcterms:modified>
</cp:coreProperties>
</file>